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CONTABLE\"/>
    </mc:Choice>
  </mc:AlternateContent>
  <bookViews>
    <workbookView xWindow="0" yWindow="0" windowWidth="19200" windowHeight="1099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ACT!$A$1:$E$223</definedName>
    <definedName name="_xlnm.Print_Area" localSheetId="1">ESF!$A$1:$I$142</definedName>
  </definedName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8" i="62" l="1"/>
  <c r="C79" i="62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20" i="63" l="1"/>
  <c r="C39" i="64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<sst xmlns="http://schemas.openxmlformats.org/spreadsheetml/2006/main" count="918" uniqueCount="655">
  <si>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</si>
  <si>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</si>
  <si>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</si>
  <si>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</si>
  <si>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</si>
  <si>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</si>
  <si>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</si>
  <si>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</si>
  <si>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</si>
  <si>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</si>
  <si>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</si>
  <si>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</si>
  <si>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</si>
  <si>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</si>
  <si>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</si>
  <si>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</si>
  <si>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</si>
  <si>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</si>
  <si>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</si>
  <si>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</si>
  <si>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</si>
  <si>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</si>
  <si>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</si>
  <si>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</si>
  <si>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</si>
  <si>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</si>
  <si>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</si>
  <si>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</si>
  <si>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</si>
  <si>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</si>
  <si>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</si>
  <si>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</si>
  <si>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</si>
  <si>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</si>
  <si>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</si>
  <si>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</si>
  <si>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</si>
  <si>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</si>
  <si>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</si>
  <si>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</si>
  <si>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</si>
  <si>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</si>
  <si>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</si>
  <si>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</si>
  <si>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</si>
  <si>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</si>
  <si>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</si>
  <si>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</si>
  <si>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</si>
  <si>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</si>
  <si>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</si>
  <si>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</si>
  <si>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</si>
  <si>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</si>
  <si>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</si>
  <si>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</si>
  <si>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</si>
  <si>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</si>
  <si>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</si>
  <si>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</si>
  <si>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</si>
  <si>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</si>
  <si>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</si>
  <si>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</si>
  <si>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</si>
  <si>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</si>
  <si>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</si>
  <si>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</si>
  <si>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</si>
  <si>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</si>
  <si>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</si>
  <si>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</si>
  <si>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</si>
  <si>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</si>
  <si>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</si>
  <si>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</si>
  <si>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</si>
  <si>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</si>
  <si>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</si>
  <si>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</si>
  <si>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</si>
  <si>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</si>
  <si>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</si>
  <si>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</si>
  <si>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</si>
  <si>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</si>
  <si>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</si>
  <si>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</si>
  <si>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</si>
  <si>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</si>
  <si>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</si>
  <si>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</si>
  <si>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</si>
  <si>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</si>
  <si>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</si>
  <si>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</si>
  <si>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</si>
  <si>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</si>
  <si>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</si>
  <si>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</si>
  <si>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</si>
  <si>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</si>
  <si>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</si>
  <si>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</si>
  <si>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</si>
  <si>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</si>
  <si>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</si>
  <si>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</si>
  <si>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</si>
  <si>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</si>
  <si>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</si>
  <si>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</si>
  <si>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</si>
  <si>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</si>
  <si>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</si>
  <si>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</si>
  <si>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</si>
  <si>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</si>
  <si>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</si>
  <si>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</si>
  <si>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</si>
  <si>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</si>
  <si>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</si>
  <si>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</si>
  <si>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</si>
  <si>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</si>
  <si>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</si>
  <si>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</si>
  <si>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</si>
  <si>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</si>
  <si>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</si>
  <si>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</si>
  <si>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</si>
  <si>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</si>
  <si>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</si>
  <si>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</si>
  <si>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</si>
  <si>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</si>
  <si>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</si>
  <si>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</si>
  <si>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</si>
  <si>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</si>
  <si>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</si>
  <si>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</si>
  <si>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</si>
  <si>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</si>
  <si>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</si>
  <si>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</si>
  <si>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</si>
  <si>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</si>
  <si>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</si>
  <si>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</si>
  <si>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</si>
  <si>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</si>
  <si>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</si>
  <si>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</si>
  <si>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</si>
  <si>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</si>
  <si>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</si>
  <si>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</si>
  <si>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</si>
  <si>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</si>
  <si>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</si>
  <si>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</si>
  <si>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</si>
  <si>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</si>
  <si>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</si>
  <si>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</si>
  <si>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</si>
  <si>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</si>
  <si>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</si>
  <si>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</si>
  <si>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</si>
  <si>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</si>
  <si>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</si>
  <si>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</si>
  <si>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</si>
  <si>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</si>
  <si>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</si>
  <si>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</si>
  <si>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</si>
  <si>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</si>
  <si>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</si>
  <si>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</si>
  <si>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</si>
  <si>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</si>
  <si>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</si>
  <si>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</si>
  <si>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</si>
  <si>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</si>
  <si>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</si>
  <si>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</si>
  <si>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</si>
  <si>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</si>
  <si>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</si>
  <si>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</si>
  <si>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</si>
  <si>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</si>
  <si>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</si>
  <si>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</si>
  <si>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</si>
  <si>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</si>
  <si>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</si>
  <si>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</si>
  <si>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</si>
  <si>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</si>
  <si>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</si>
  <si>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</si>
  <si>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</si>
  <si>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</si>
  <si>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</si>
  <si>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</si>
  <si>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</si>
  <si>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</si>
  <si>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</si>
  <si>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</si>
  <si>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</si>
  <si>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</si>
  <si>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</si>
  <si>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</si>
  <si>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</si>
  <si>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</si>
  <si>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</si>
  <si>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</si>
  <si>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</si>
  <si>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</si>
  <si>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</si>
  <si>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</si>
  <si>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</si>
  <si>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</si>
  <si>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</si>
  <si>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</si>
  <si>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</si>
  <si>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</si>
  <si>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</si>
  <si>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</si>
  <si>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</si>
  <si>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</si>
  <si>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</si>
  <si>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</si>
  <si>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</si>
  <si>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</si>
  <si>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</si>
  <si>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</si>
  <si>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</si>
  <si>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</si>
  <si>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</si>
  <si>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</si>
  <si>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</si>
  <si>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</si>
  <si>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</si>
  <si>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</si>
  <si>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</si>
  <si>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</si>
  <si>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</si>
  <si>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</si>
  <si>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</si>
  <si>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</si>
  <si>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</si>
  <si>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</si>
  <si>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</si>
  <si>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</si>
  <si>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</si>
  <si>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</si>
  <si>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</si>
  <si>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</si>
  <si>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</si>
  <si>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</si>
  <si>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</si>
  <si>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</si>
  <si>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</si>
  <si>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</si>
  <si>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</si>
  <si>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</si>
  <si>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</si>
  <si>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</si>
  <si>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</si>
  <si>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</si>
  <si>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</si>
  <si>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</si>
  <si>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</si>
  <si>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</si>
  <si>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</si>
  <si>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</si>
  <si>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</si>
  <si>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</si>
  <si>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</si>
  <si>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</si>
  <si>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</si>
  <si>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</si>
  <si>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</si>
  <si>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</si>
  <si>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</si>
  <si>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</si>
  <si>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</si>
  <si>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</si>
  <si>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</si>
  <si>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</si>
  <si>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</si>
  <si>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</si>
  <si>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</si>
  <si>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</si>
  <si>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</si>
  <si>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</si>
  <si>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</si>
  <si>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</si>
  <si>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</si>
  <si>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</si>
  <si>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</si>
  <si>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</si>
  <si>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</si>
  <si>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</si>
  <si>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</si>
  <si>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</si>
  <si>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</si>
  <si>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</si>
  <si>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</si>
  <si>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</si>
  <si>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</si>
  <si>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</si>
  <si>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</si>
  <si>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</si>
  <si>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</si>
  <si>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</si>
  <si>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</si>
  <si>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</si>
  <si>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</si>
  <si>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</si>
  <si>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</si>
  <si>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</si>
  <si>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</si>
  <si>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</si>
  <si>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</si>
  <si>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</si>
  <si>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</si>
  <si>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</si>
  <si>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</si>
  <si>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</si>
  <si>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</si>
  <si>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</si>
  <si>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</si>
  <si>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</si>
  <si>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</si>
  <si>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</si>
  <si>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</si>
  <si>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</si>
  <si>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</si>
  <si>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</si>
  <si>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</si>
  <si>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</si>
  <si>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</si>
  <si>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</si>
  <si>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</si>
  <si>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</si>
  <si>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</si>
  <si>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</si>
  <si>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</si>
  <si>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</si>
  <si>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</si>
  <si>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</si>
  <si>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</si>
  <si>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</si>
  <si>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</si>
  <si>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</si>
  <si>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</si>
  <si>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</si>
  <si>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</si>
  <si>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</si>
  <si>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</si>
  <si>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</si>
  <si>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</si>
  <si>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</si>
  <si>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</si>
  <si>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</si>
  <si>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</si>
  <si>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</si>
  <si>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</si>
  <si>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</si>
  <si>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</si>
  <si>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</si>
  <si>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</si>
  <si>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</si>
  <si>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</si>
  <si>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</si>
  <si>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</si>
  <si>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</si>
  <si>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</si>
  <si>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</si>
  <si>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</si>
  <si>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</si>
  <si>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</si>
  <si>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</si>
  <si>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</si>
  <si>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</si>
  <si>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</si>
  <si>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</si>
  <si>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</si>
  <si>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</si>
  <si>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</si>
  <si>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</si>
  <si>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</si>
  <si>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</si>
  <si>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</si>
  <si>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</si>
  <si>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</si>
  <si>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</si>
  <si>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</si>
  <si>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</si>
  <si>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</si>
  <si>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</si>
  <si>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</si>
  <si>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</si>
  <si>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</si>
  <si>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</si>
  <si>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</si>
  <si>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</si>
  <si>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</si>
  <si>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</si>
  <si>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</si>
  <si>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</si>
  <si>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</si>
  <si>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</si>
  <si>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</si>
  <si>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</si>
  <si>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</si>
  <si>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</si>
  <si>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</si>
  <si>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</si>
  <si>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</si>
  <si>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</si>
  <si>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</si>
  <si>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</si>
  <si>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</si>
  <si>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</si>
  <si>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</si>
  <si>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</si>
  <si>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</si>
  <si>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</si>
  <si>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</si>
  <si>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</si>
  <si>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</si>
  <si>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</si>
  <si>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</si>
  <si>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</si>
  <si>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</si>
  <si>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</si>
  <si>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</si>
  <si>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</si>
  <si>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</si>
  <si>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</si>
  <si>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</si>
  <si>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</si>
  <si>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</si>
  <si>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</si>
  <si>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</si>
  <si>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</si>
  <si>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</si>
  <si>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</si>
  <si>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</si>
  <si>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</si>
  <si>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</si>
  <si>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</si>
  <si>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</si>
  <si>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</si>
  <si>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</si>
  <si>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</si>
  <si>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</si>
  <si>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</si>
  <si>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</si>
  <si>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</si>
  <si>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</si>
  <si>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</si>
  <si>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</si>
  <si>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</si>
  <si>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</si>
  <si>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</si>
  <si>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</si>
  <si>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</si>
  <si>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</si>
  <si>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</si>
  <si>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</si>
  <si>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</si>
  <si>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</si>
  <si>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</si>
  <si>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</si>
  <si>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</si>
  <si>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</si>
  <si>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</si>
  <si>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</si>
  <si>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</si>
  <si>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</si>
  <si>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</si>
  <si>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</si>
  <si>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</si>
  <si>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</si>
  <si>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</si>
  <si>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</si>
  <si>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</si>
  <si>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</si>
  <si>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</si>
  <si>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</si>
  <si>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</si>
  <si>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</si>
  <si>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</si>
  <si>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</si>
  <si>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</si>
  <si>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</si>
  <si>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</si>
  <si>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</si>
  <si>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</si>
  <si>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</si>
  <si>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</si>
  <si>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</si>
  <si>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</si>
  <si>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</si>
  <si>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</si>
  <si>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</si>
  <si>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</si>
  <si>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</si>
  <si>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</si>
  <si>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</si>
  <si>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</si>
  <si>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</si>
  <si>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</si>
  <si>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</si>
  <si>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</si>
  <si>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</si>
  <si>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</si>
  <si>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</si>
  <si>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</si>
  <si>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</si>
  <si>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</si>
  <si>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</si>
  <si>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</si>
  <si>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</si>
  <si>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</si>
  <si>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</si>
  <si>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</si>
  <si>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</si>
  <si>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</si>
  <si>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</si>
  <si>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</si>
  <si>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</si>
  <si>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</si>
  <si>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</si>
  <si>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</si>
  <si>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</si>
  <si>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</si>
  <si>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</si>
  <si>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</si>
  <si>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</si>
  <si>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</si>
  <si>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</si>
  <si>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</si>
  <si>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</si>
  <si>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</si>
  <si>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</si>
  <si>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</si>
  <si>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</si>
  <si>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</si>
  <si>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</si>
  <si>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</si>
  <si>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</si>
  <si>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</si>
  <si>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</si>
  <si>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</si>
  <si>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</si>
  <si>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</si>
  <si>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</si>
  <si>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</si>
  <si>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</si>
  <si>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</si>
  <si>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</si>
  <si>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</si>
  <si>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</si>
  <si>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</si>
  <si>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</si>
  <si>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</si>
  <si>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</si>
  <si>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</si>
  <si>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</si>
  <si>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</si>
  <si>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</si>
  <si>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</si>
  <si>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</si>
  <si>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</si>
  <si>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</si>
  <si>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</si>
  <si>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</si>
  <si>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</si>
  <si>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</si>
  <si>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</si>
  <si>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</si>
  <si>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</si>
  <si>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</si>
  <si>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</si>
  <si>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</si>
  <si>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</si>
  <si>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</si>
  <si>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</si>
  <si>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</si>
  <si>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</si>
  <si>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</si>
  <si>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</si>
  <si>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</si>
  <si>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</si>
  <si>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</si>
  <si>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</si>
  <si>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</si>
  <si>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</si>
  <si>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</si>
  <si>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</si>
  <si>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</si>
  <si>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</si>
  <si>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</si>
  <si>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</si>
  <si>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</si>
  <si>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</si>
  <si>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</si>
  <si>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</si>
  <si>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</si>
  <si>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</si>
  <si>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</si>
  <si>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</si>
  <si>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</si>
  <si>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</si>
  <si>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</si>
  <si>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</si>
  <si>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</si>
  <si>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</si>
  <si>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</si>
  <si>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</si>
  <si>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</si>
  <si>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</si>
  <si>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</si>
  <si>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</si>
  <si>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</si>
  <si>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</si>
  <si>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</si>
  <si>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</si>
  <si>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</si>
  <si>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</si>
  <si>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</si>
  <si>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</si>
  <si>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</si>
  <si>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</si>
  <si>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</si>
  <si>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</si>
  <si>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</si>
  <si>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</si>
  <si>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</si>
  <si>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</si>
  <si>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JUNTA MUNICIPAL DE AGUA POTABLE Y ALCANTARILLADO DE SAN FELIPE, GTO.</t>
  </si>
  <si>
    <t>Correspondiente 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</si>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</sst>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4" fontId="8" fillId="0" borderId="0" xfId="10" applyNumberFormat="1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1"/>
  <sheetViews>
    <sheetView tabSelected="1" zoomScaleNormal="100" zoomScaleSheetLayoutView="100" workbookViewId="0">
      <pane ySplit="4" topLeftCell="A8" activePane="bottomLeft" state="frozen"/>
      <selection activeCell="A14" sqref="A14:B14"/>
      <selection pane="bottomLeft" activeCell="A41" sqref="A41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6" t="s">
        <v>652</v>
      </c>
      <c r="B1" s="166"/>
      <c r="C1" s="72"/>
      <c r="D1" s="69" t="s">
        <v>244</v>
      </c>
      <c r="E1" s="70">
        <v>2019</v>
      </c>
    </row>
    <row r="2" spans="1:5" ht="18.95" customHeight="1" x14ac:dyDescent="0.2">
      <c r="A2" s="167" t="s">
        <v>557</v>
      </c>
      <c r="B2" s="167"/>
      <c r="C2" s="91"/>
      <c r="D2" s="69" t="s">
        <v>246</v>
      </c>
      <c r="E2" s="72" t="s">
        <v>247</v>
      </c>
    </row>
    <row r="3" spans="1:5" ht="18.95" customHeight="1" x14ac:dyDescent="0.2">
      <c r="A3" s="168" t="s">
        <v>653</v>
      </c>
      <c r="B3" s="168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  <row r="41" spans="1:2" x14ac:dyDescent="0.2">
      <c r="A41" s="161" t="s">
        <v>654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G50" sqref="G50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2" t="s">
        <v>652</v>
      </c>
      <c r="B1" s="173"/>
      <c r="C1" s="174"/>
    </row>
    <row r="2" spans="1:3" s="92" customFormat="1" ht="18" customHeight="1" x14ac:dyDescent="0.25">
      <c r="A2" s="175" t="s">
        <v>554</v>
      </c>
      <c r="B2" s="176"/>
      <c r="C2" s="177"/>
    </row>
    <row r="3" spans="1:3" s="92" customFormat="1" ht="18" customHeight="1" x14ac:dyDescent="0.25">
      <c r="A3" s="175" t="s">
        <v>653</v>
      </c>
      <c r="B3" s="176"/>
      <c r="C3" s="177"/>
    </row>
    <row r="4" spans="1:3" s="95" customFormat="1" ht="18" customHeight="1" x14ac:dyDescent="0.2">
      <c r="A4" s="178" t="s">
        <v>550</v>
      </c>
      <c r="B4" s="179"/>
      <c r="C4" s="180"/>
    </row>
    <row r="5" spans="1:3" s="93" customFormat="1" x14ac:dyDescent="0.2">
      <c r="A5" s="113" t="s">
        <v>590</v>
      </c>
      <c r="B5" s="113"/>
      <c r="C5" s="114">
        <v>43568775.740000002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5976762.4500000002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5976762.4500000002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37592013.289999999</v>
      </c>
    </row>
    <row r="22" spans="1:3" x14ac:dyDescent="0.2">
      <c r="C22" s="165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workbookViewId="0">
      <selection activeCell="I30" sqref="I30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1" t="s">
        <v>652</v>
      </c>
      <c r="B1" s="182"/>
      <c r="C1" s="183"/>
    </row>
    <row r="2" spans="1:3" s="96" customFormat="1" ht="18.95" customHeight="1" x14ac:dyDescent="0.25">
      <c r="A2" s="184" t="s">
        <v>555</v>
      </c>
      <c r="B2" s="185"/>
      <c r="C2" s="186"/>
    </row>
    <row r="3" spans="1:3" s="96" customFormat="1" ht="18.95" customHeight="1" x14ac:dyDescent="0.25">
      <c r="A3" s="184" t="s">
        <v>653</v>
      </c>
      <c r="B3" s="185"/>
      <c r="C3" s="186"/>
    </row>
    <row r="4" spans="1:3" s="97" customFormat="1" x14ac:dyDescent="0.2">
      <c r="A4" s="178" t="s">
        <v>550</v>
      </c>
      <c r="B4" s="179"/>
      <c r="C4" s="180"/>
    </row>
    <row r="5" spans="1:3" x14ac:dyDescent="0.2">
      <c r="A5" s="144" t="s">
        <v>603</v>
      </c>
      <c r="B5" s="113"/>
      <c r="C5" s="137">
        <v>32592961.32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5981582.8699999992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320254.5</v>
      </c>
    </row>
    <row r="11" spans="1:3" x14ac:dyDescent="0.2">
      <c r="A11" s="154">
        <v>2.4</v>
      </c>
      <c r="B11" s="136" t="s">
        <v>294</v>
      </c>
      <c r="C11" s="147">
        <v>14861.53</v>
      </c>
    </row>
    <row r="12" spans="1:3" x14ac:dyDescent="0.2">
      <c r="A12" s="154">
        <v>2.5</v>
      </c>
      <c r="B12" s="136" t="s">
        <v>295</v>
      </c>
      <c r="C12" s="147">
        <v>37000</v>
      </c>
    </row>
    <row r="13" spans="1:3" x14ac:dyDescent="0.2">
      <c r="A13" s="154">
        <v>2.6</v>
      </c>
      <c r="B13" s="136" t="s">
        <v>296</v>
      </c>
      <c r="C13" s="147">
        <v>307974.13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441649.06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4753867.33</v>
      </c>
    </row>
    <row r="18" spans="1:3" x14ac:dyDescent="0.2">
      <c r="A18" s="154" t="s">
        <v>635</v>
      </c>
      <c r="B18" s="136" t="s">
        <v>302</v>
      </c>
      <c r="C18" s="147">
        <v>39304.300000000003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66672.02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250699.45</v>
      </c>
    </row>
    <row r="31" spans="1:3" x14ac:dyDescent="0.2">
      <c r="A31" s="154" t="s">
        <v>625</v>
      </c>
      <c r="B31" s="136" t="s">
        <v>496</v>
      </c>
      <c r="C31" s="147">
        <v>250699.45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26862077.900000002</v>
      </c>
    </row>
    <row r="40" spans="1:3" x14ac:dyDescent="0.2">
      <c r="C40" s="165"/>
    </row>
    <row r="41" spans="1:3" x14ac:dyDescent="0.2">
      <c r="C41" s="165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19" workbookViewId="0">
      <selection activeCell="F25" sqref="F25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71" t="s">
        <v>652</v>
      </c>
      <c r="B1" s="187"/>
      <c r="C1" s="187"/>
      <c r="D1" s="187"/>
      <c r="E1" s="187"/>
      <c r="F1" s="187"/>
      <c r="G1" s="82" t="s">
        <v>244</v>
      </c>
      <c r="H1" s="83">
        <f>'Notas a los Edos Financieros'!E1</f>
        <v>2019</v>
      </c>
    </row>
    <row r="2" spans="1:10" ht="18.95" customHeight="1" x14ac:dyDescent="0.2">
      <c r="A2" s="171" t="s">
        <v>556</v>
      </c>
      <c r="B2" s="187"/>
      <c r="C2" s="187"/>
      <c r="D2" s="187"/>
      <c r="E2" s="187"/>
      <c r="F2" s="187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88" t="s">
        <v>653</v>
      </c>
      <c r="B3" s="189"/>
      <c r="C3" s="189"/>
      <c r="D3" s="189"/>
      <c r="E3" s="189"/>
      <c r="F3" s="189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3" zoomScaleNormal="100" zoomScaleSheetLayoutView="100" workbookViewId="0">
      <selection activeCell="A48" sqref="A48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90" t="s">
        <v>37</v>
      </c>
      <c r="B5" s="190"/>
      <c r="C5" s="190"/>
      <c r="D5" s="190"/>
      <c r="E5" s="190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1" t="s">
        <v>41</v>
      </c>
      <c r="C10" s="191"/>
      <c r="D10" s="191"/>
      <c r="E10" s="191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1" t="s">
        <v>45</v>
      </c>
      <c r="C12" s="191"/>
      <c r="D12" s="191"/>
      <c r="E12" s="191"/>
    </row>
    <row r="13" spans="1:8" s="11" customFormat="1" ht="26.1" customHeight="1" x14ac:dyDescent="0.2">
      <c r="A13" s="158" t="s">
        <v>46</v>
      </c>
      <c r="B13" s="191" t="s">
        <v>47</v>
      </c>
      <c r="C13" s="191"/>
      <c r="D13" s="191"/>
      <c r="E13" s="191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2" t="s">
        <v>52</v>
      </c>
      <c r="C31" s="192"/>
      <c r="D31" s="192"/>
      <c r="E31" s="192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view="pageBreakPreview" topLeftCell="A88" zoomScale="60" zoomScaleNormal="106" workbookViewId="0">
      <selection activeCell="R87" sqref="R87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9" t="s">
        <v>652</v>
      </c>
      <c r="B1" s="170"/>
      <c r="C1" s="170"/>
      <c r="D1" s="170"/>
      <c r="E1" s="170"/>
      <c r="F1" s="170"/>
      <c r="G1" s="69" t="s">
        <v>244</v>
      </c>
      <c r="H1" s="80">
        <v>2019</v>
      </c>
    </row>
    <row r="2" spans="1:8" s="71" customFormat="1" ht="18.95" customHeight="1" x14ac:dyDescent="0.25">
      <c r="A2" s="169" t="s">
        <v>245</v>
      </c>
      <c r="B2" s="170"/>
      <c r="C2" s="170"/>
      <c r="D2" s="170"/>
      <c r="E2" s="170"/>
      <c r="F2" s="170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69" t="s">
        <v>653</v>
      </c>
      <c r="B3" s="170"/>
      <c r="C3" s="170"/>
      <c r="D3" s="170"/>
      <c r="E3" s="170"/>
      <c r="F3" s="170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1096306.8500000001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4020.85</v>
      </c>
      <c r="D15" s="79">
        <v>5757.6</v>
      </c>
      <c r="E15" s="79">
        <v>5044.92</v>
      </c>
      <c r="F15" s="79">
        <v>5136.04</v>
      </c>
      <c r="G15" s="79">
        <v>6537.81</v>
      </c>
    </row>
    <row r="16" spans="1:8" x14ac:dyDescent="0.2">
      <c r="A16" s="77">
        <v>1124</v>
      </c>
      <c r="B16" s="75" t="s">
        <v>255</v>
      </c>
      <c r="C16" s="79">
        <v>13023172.16</v>
      </c>
      <c r="D16" s="79">
        <v>11932688.630000001</v>
      </c>
      <c r="E16" s="79">
        <v>11577206.939999999</v>
      </c>
      <c r="F16" s="79">
        <v>11227663.57</v>
      </c>
      <c r="G16" s="79">
        <v>10981339.619999999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67804.87</v>
      </c>
      <c r="D20" s="79">
        <v>67804.87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4187638.61</v>
      </c>
      <c r="D25" s="79">
        <v>4187638.61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808330.86</v>
      </c>
    </row>
    <row r="40" spans="1:8" x14ac:dyDescent="0.2">
      <c r="A40" s="77">
        <v>1151</v>
      </c>
      <c r="B40" s="75" t="s">
        <v>279</v>
      </c>
      <c r="C40" s="79">
        <v>808330.86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29337511.93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0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2602148.98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26735362.949999999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5447719.8100000005</v>
      </c>
      <c r="D60" s="79">
        <f t="shared" ref="D60:E60" si="0">SUM(D61:D68)</f>
        <v>216033.23</v>
      </c>
      <c r="E60" s="79">
        <f t="shared" si="0"/>
        <v>-1477285.7799999998</v>
      </c>
    </row>
    <row r="61" spans="1:9" x14ac:dyDescent="0.2">
      <c r="A61" s="77">
        <v>1241</v>
      </c>
      <c r="B61" s="75" t="s">
        <v>293</v>
      </c>
      <c r="C61" s="79">
        <v>1783291.57</v>
      </c>
      <c r="D61" s="79">
        <v>81740.31</v>
      </c>
      <c r="E61" s="79">
        <v>-653542.19999999995</v>
      </c>
    </row>
    <row r="62" spans="1:9" x14ac:dyDescent="0.2">
      <c r="A62" s="77">
        <v>1242</v>
      </c>
      <c r="B62" s="75" t="s">
        <v>294</v>
      </c>
      <c r="C62" s="79">
        <v>32335.67</v>
      </c>
      <c r="D62" s="79">
        <v>2189.6999999999998</v>
      </c>
      <c r="E62" s="79">
        <v>-6760.24</v>
      </c>
    </row>
    <row r="63" spans="1:9" x14ac:dyDescent="0.2">
      <c r="A63" s="77">
        <v>1243</v>
      </c>
      <c r="B63" s="75" t="s">
        <v>295</v>
      </c>
      <c r="C63" s="79">
        <v>37000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1351302.04</v>
      </c>
      <c r="D64" s="79">
        <v>46801.73</v>
      </c>
      <c r="E64" s="79">
        <v>-318161.42</v>
      </c>
    </row>
    <row r="65" spans="1:9" x14ac:dyDescent="0.2">
      <c r="A65" s="77">
        <v>1245</v>
      </c>
      <c r="B65" s="75" t="s">
        <v>297</v>
      </c>
      <c r="C65" s="79">
        <v>94451.72</v>
      </c>
      <c r="D65" s="79">
        <v>905.17</v>
      </c>
      <c r="E65" s="79">
        <v>-4525.8500000000004</v>
      </c>
    </row>
    <row r="66" spans="1:9" x14ac:dyDescent="0.2">
      <c r="A66" s="77">
        <v>1246</v>
      </c>
      <c r="B66" s="75" t="s">
        <v>298</v>
      </c>
      <c r="C66" s="79">
        <v>2149338.81</v>
      </c>
      <c r="D66" s="79">
        <v>84396.32</v>
      </c>
      <c r="E66" s="79">
        <v>-494296.07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385966.54</v>
      </c>
      <c r="D72" s="79">
        <f>SUM(D73:D77)</f>
        <v>34666.22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385966.54</v>
      </c>
      <c r="D73" s="79">
        <v>34666.22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4964197.38</v>
      </c>
      <c r="D101" s="79">
        <f>SUM(D102:D110)</f>
        <v>4964197.38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7660.22</v>
      </c>
      <c r="D102" s="79">
        <f>C102</f>
        <v>7660.22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1096.51</v>
      </c>
      <c r="D103" s="79">
        <f t="shared" ref="D103:D110" si="1">C103</f>
        <v>1096.51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-0.01</v>
      </c>
      <c r="D104" s="79">
        <f t="shared" si="1"/>
        <v>-0.01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4955261.7</v>
      </c>
      <c r="D108" s="79">
        <f t="shared" si="1"/>
        <v>4955261.7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178.96</v>
      </c>
      <c r="D110" s="79">
        <f t="shared" si="1"/>
        <v>178.96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3" orientation="landscape" r:id="rId1"/>
  <rowBreaks count="1" manualBreakCount="1"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view="pageBreakPreview" zoomScale="60" zoomScaleNormal="100" workbookViewId="0">
      <selection activeCell="D13" sqref="D13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7" t="s">
        <v>652</v>
      </c>
      <c r="B1" s="167"/>
      <c r="C1" s="167"/>
      <c r="D1" s="69" t="s">
        <v>244</v>
      </c>
      <c r="E1" s="80">
        <v>2019</v>
      </c>
    </row>
    <row r="2" spans="1:5" s="71" customFormat="1" ht="18.95" customHeight="1" x14ac:dyDescent="0.25">
      <c r="A2" s="167" t="s">
        <v>359</v>
      </c>
      <c r="B2" s="167"/>
      <c r="C2" s="167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7" t="s">
        <v>653</v>
      </c>
      <c r="B3" s="167"/>
      <c r="C3" s="167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37309658.789999999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36809441.640000001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36775093.189999998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34348.449999999997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51363.54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51363.54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448853.61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448853.61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15004.37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15004.37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15004.37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267350.13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267350.13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267350.13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26862077.899999999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24991292.789999999</v>
      </c>
      <c r="D100" s="112">
        <f>C100/$C$99</f>
        <v>0.93035590482000652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11988410.149999999</v>
      </c>
      <c r="D101" s="112">
        <f t="shared" ref="D101:D164" si="0">C101/$C$99</f>
        <v>0.44629496625799003</v>
      </c>
      <c r="E101" s="111"/>
    </row>
    <row r="102" spans="1:5" x14ac:dyDescent="0.2">
      <c r="A102" s="109">
        <v>5111</v>
      </c>
      <c r="B102" s="106" t="s">
        <v>418</v>
      </c>
      <c r="C102" s="110">
        <v>7061577.0199999996</v>
      </c>
      <c r="D102" s="112">
        <f t="shared" si="0"/>
        <v>0.26288275412975404</v>
      </c>
      <c r="E102" s="111"/>
    </row>
    <row r="103" spans="1:5" x14ac:dyDescent="0.2">
      <c r="A103" s="109">
        <v>5112</v>
      </c>
      <c r="B103" s="106" t="s">
        <v>419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420</v>
      </c>
      <c r="C104" s="110">
        <v>1067643.6399999999</v>
      </c>
      <c r="D104" s="112">
        <f t="shared" si="0"/>
        <v>3.9745385445405172E-2</v>
      </c>
      <c r="E104" s="111"/>
    </row>
    <row r="105" spans="1:5" x14ac:dyDescent="0.2">
      <c r="A105" s="109">
        <v>5114</v>
      </c>
      <c r="B105" s="106" t="s">
        <v>421</v>
      </c>
      <c r="C105" s="110">
        <v>1686897.74</v>
      </c>
      <c r="D105" s="112">
        <f t="shared" si="0"/>
        <v>6.2798482912597028E-2</v>
      </c>
      <c r="E105" s="111"/>
    </row>
    <row r="106" spans="1:5" x14ac:dyDescent="0.2">
      <c r="A106" s="109">
        <v>5115</v>
      </c>
      <c r="B106" s="106" t="s">
        <v>422</v>
      </c>
      <c r="C106" s="110">
        <v>2172291.75</v>
      </c>
      <c r="D106" s="112">
        <f t="shared" si="0"/>
        <v>8.0868343770233803E-2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2600649.21</v>
      </c>
      <c r="D108" s="112">
        <f t="shared" si="0"/>
        <v>9.6814893459898729E-2</v>
      </c>
      <c r="E108" s="111"/>
    </row>
    <row r="109" spans="1:5" x14ac:dyDescent="0.2">
      <c r="A109" s="109">
        <v>5121</v>
      </c>
      <c r="B109" s="106" t="s">
        <v>425</v>
      </c>
      <c r="C109" s="110">
        <v>368901.27</v>
      </c>
      <c r="D109" s="112">
        <f t="shared" si="0"/>
        <v>1.3733162094656871E-2</v>
      </c>
      <c r="E109" s="111"/>
    </row>
    <row r="110" spans="1:5" x14ac:dyDescent="0.2">
      <c r="A110" s="109">
        <v>5122</v>
      </c>
      <c r="B110" s="106" t="s">
        <v>426</v>
      </c>
      <c r="C110" s="110">
        <v>40596.51</v>
      </c>
      <c r="D110" s="112">
        <f t="shared" si="0"/>
        <v>1.5112944780790768E-3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1436226.17</v>
      </c>
      <c r="D112" s="112">
        <f t="shared" si="0"/>
        <v>5.3466681741698024E-2</v>
      </c>
      <c r="E112" s="111"/>
    </row>
    <row r="113" spans="1:5" x14ac:dyDescent="0.2">
      <c r="A113" s="109">
        <v>5125</v>
      </c>
      <c r="B113" s="106" t="s">
        <v>429</v>
      </c>
      <c r="C113" s="110">
        <v>1425.25</v>
      </c>
      <c r="D113" s="112">
        <f t="shared" si="0"/>
        <v>5.3058069643971958E-5</v>
      </c>
      <c r="E113" s="111"/>
    </row>
    <row r="114" spans="1:5" x14ac:dyDescent="0.2">
      <c r="A114" s="109">
        <v>5126</v>
      </c>
      <c r="B114" s="106" t="s">
        <v>430</v>
      </c>
      <c r="C114" s="110">
        <v>407021.62</v>
      </c>
      <c r="D114" s="112">
        <f t="shared" si="0"/>
        <v>1.5152276064242968E-2</v>
      </c>
      <c r="E114" s="111"/>
    </row>
    <row r="115" spans="1:5" x14ac:dyDescent="0.2">
      <c r="A115" s="109">
        <v>5127</v>
      </c>
      <c r="B115" s="106" t="s">
        <v>431</v>
      </c>
      <c r="C115" s="110">
        <v>131815.32999999999</v>
      </c>
      <c r="D115" s="112">
        <f t="shared" si="0"/>
        <v>4.907115916002909E-3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214663.06</v>
      </c>
      <c r="D117" s="112">
        <f t="shared" si="0"/>
        <v>7.9913050955749045E-3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10402233.43</v>
      </c>
      <c r="D118" s="112">
        <f t="shared" si="0"/>
        <v>0.38724604510211774</v>
      </c>
      <c r="E118" s="111"/>
    </row>
    <row r="119" spans="1:5" x14ac:dyDescent="0.2">
      <c r="A119" s="109">
        <v>5131</v>
      </c>
      <c r="B119" s="106" t="s">
        <v>435</v>
      </c>
      <c r="C119" s="110">
        <v>7338268.2699999996</v>
      </c>
      <c r="D119" s="112">
        <f t="shared" si="0"/>
        <v>0.27318319518386924</v>
      </c>
      <c r="E119" s="111"/>
    </row>
    <row r="120" spans="1:5" x14ac:dyDescent="0.2">
      <c r="A120" s="109">
        <v>5132</v>
      </c>
      <c r="B120" s="106" t="s">
        <v>436</v>
      </c>
      <c r="C120" s="110">
        <v>35827.5</v>
      </c>
      <c r="D120" s="112">
        <f t="shared" si="0"/>
        <v>1.3337575794909002E-3</v>
      </c>
      <c r="E120" s="111"/>
    </row>
    <row r="121" spans="1:5" x14ac:dyDescent="0.2">
      <c r="A121" s="109">
        <v>5133</v>
      </c>
      <c r="B121" s="106" t="s">
        <v>437</v>
      </c>
      <c r="C121" s="110">
        <v>718794.2</v>
      </c>
      <c r="D121" s="112">
        <f t="shared" si="0"/>
        <v>2.6758696876536123E-2</v>
      </c>
      <c r="E121" s="111"/>
    </row>
    <row r="122" spans="1:5" x14ac:dyDescent="0.2">
      <c r="A122" s="109">
        <v>5134</v>
      </c>
      <c r="B122" s="106" t="s">
        <v>438</v>
      </c>
      <c r="C122" s="110">
        <v>149517.1</v>
      </c>
      <c r="D122" s="112">
        <f t="shared" si="0"/>
        <v>5.5661032834693706E-3</v>
      </c>
      <c r="E122" s="111"/>
    </row>
    <row r="123" spans="1:5" x14ac:dyDescent="0.2">
      <c r="A123" s="109">
        <v>5135</v>
      </c>
      <c r="B123" s="106" t="s">
        <v>439</v>
      </c>
      <c r="C123" s="110">
        <v>136631.01</v>
      </c>
      <c r="D123" s="112">
        <f t="shared" si="0"/>
        <v>5.0863902081082126E-3</v>
      </c>
      <c r="E123" s="111"/>
    </row>
    <row r="124" spans="1:5" x14ac:dyDescent="0.2">
      <c r="A124" s="109">
        <v>5136</v>
      </c>
      <c r="B124" s="106" t="s">
        <v>440</v>
      </c>
      <c r="C124" s="110">
        <v>74409.440000000002</v>
      </c>
      <c r="D124" s="112">
        <f t="shared" si="0"/>
        <v>2.7700552532460643E-3</v>
      </c>
      <c r="E124" s="111"/>
    </row>
    <row r="125" spans="1:5" x14ac:dyDescent="0.2">
      <c r="A125" s="109">
        <v>5137</v>
      </c>
      <c r="B125" s="106" t="s">
        <v>441</v>
      </c>
      <c r="C125" s="110">
        <v>22487.39</v>
      </c>
      <c r="D125" s="112">
        <f t="shared" si="0"/>
        <v>8.3714260987978147E-4</v>
      </c>
      <c r="E125" s="111"/>
    </row>
    <row r="126" spans="1:5" x14ac:dyDescent="0.2">
      <c r="A126" s="109">
        <v>5138</v>
      </c>
      <c r="B126" s="106" t="s">
        <v>442</v>
      </c>
      <c r="C126" s="110">
        <v>39547.620000000003</v>
      </c>
      <c r="D126" s="112">
        <f t="shared" si="0"/>
        <v>1.472247238178101E-3</v>
      </c>
      <c r="E126" s="111"/>
    </row>
    <row r="127" spans="1:5" x14ac:dyDescent="0.2">
      <c r="A127" s="109">
        <v>5139</v>
      </c>
      <c r="B127" s="106" t="s">
        <v>443</v>
      </c>
      <c r="C127" s="110">
        <v>1886750.9</v>
      </c>
      <c r="D127" s="112">
        <f t="shared" si="0"/>
        <v>7.0238456869339952E-2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0</v>
      </c>
      <c r="D128" s="112">
        <f t="shared" si="0"/>
        <v>0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0</v>
      </c>
      <c r="D138" s="112">
        <f t="shared" si="0"/>
        <v>0</v>
      </c>
      <c r="E138" s="111"/>
    </row>
    <row r="139" spans="1:5" x14ac:dyDescent="0.2">
      <c r="A139" s="109">
        <v>5241</v>
      </c>
      <c r="B139" s="106" t="s">
        <v>453</v>
      </c>
      <c r="C139" s="110">
        <v>0</v>
      </c>
      <c r="D139" s="112">
        <f t="shared" si="0"/>
        <v>0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0</v>
      </c>
      <c r="D143" s="112">
        <f t="shared" si="0"/>
        <v>0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1620085.66</v>
      </c>
      <c r="D161" s="112">
        <f t="shared" si="0"/>
        <v>6.031125611470288E-2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1620085.66</v>
      </c>
      <c r="D168" s="112">
        <f t="shared" si="1"/>
        <v>6.031125611470288E-2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1620085.66</v>
      </c>
      <c r="D170" s="112">
        <f t="shared" si="1"/>
        <v>6.031125611470288E-2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250699.45</v>
      </c>
      <c r="D186" s="112">
        <f t="shared" si="1"/>
        <v>9.3328390652906278E-3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250699.45</v>
      </c>
      <c r="D187" s="112">
        <f t="shared" si="1"/>
        <v>9.3328390652906278E-3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216033.23</v>
      </c>
      <c r="D192" s="112">
        <f t="shared" si="1"/>
        <v>8.0423126909329682E-3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34666.22</v>
      </c>
      <c r="D194" s="112">
        <f t="shared" si="1"/>
        <v>1.2905263743576592E-3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A71" sqref="A71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1" t="s">
        <v>652</v>
      </c>
      <c r="B1" s="171"/>
      <c r="C1" s="171"/>
      <c r="D1" s="82" t="s">
        <v>244</v>
      </c>
      <c r="E1" s="83">
        <v>2019</v>
      </c>
    </row>
    <row r="2" spans="1:5" ht="18.95" customHeight="1" x14ac:dyDescent="0.2">
      <c r="A2" s="171" t="s">
        <v>524</v>
      </c>
      <c r="B2" s="171"/>
      <c r="C2" s="171"/>
      <c r="D2" s="82" t="s">
        <v>246</v>
      </c>
      <c r="E2" s="83" t="str">
        <f>ESF!H2</f>
        <v>Trimestral</v>
      </c>
    </row>
    <row r="3" spans="1:5" ht="18.95" customHeight="1" x14ac:dyDescent="0.2">
      <c r="A3" s="171" t="s">
        <v>653</v>
      </c>
      <c r="B3" s="171"/>
      <c r="C3" s="171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2469632.65</v>
      </c>
    </row>
    <row r="9" spans="1:5" x14ac:dyDescent="0.2">
      <c r="A9" s="88">
        <v>3120</v>
      </c>
      <c r="B9" s="84" t="s">
        <v>525</v>
      </c>
      <c r="C9" s="89">
        <v>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10729935.390000001</v>
      </c>
    </row>
    <row r="15" spans="1:5" x14ac:dyDescent="0.2">
      <c r="A15" s="88">
        <v>3220</v>
      </c>
      <c r="B15" s="84" t="s">
        <v>529</v>
      </c>
      <c r="C15" s="89">
        <v>50640072.009999998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activeCell="C79" sqref="C79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1" t="s">
        <v>652</v>
      </c>
      <c r="B1" s="171"/>
      <c r="C1" s="171"/>
      <c r="D1" s="82" t="s">
        <v>244</v>
      </c>
      <c r="E1" s="83">
        <v>2019</v>
      </c>
    </row>
    <row r="2" spans="1:5" s="90" customFormat="1" ht="18.95" customHeight="1" x14ac:dyDescent="0.25">
      <c r="A2" s="171" t="s">
        <v>542</v>
      </c>
      <c r="B2" s="171"/>
      <c r="C2" s="171"/>
      <c r="D2" s="82" t="s">
        <v>246</v>
      </c>
      <c r="E2" s="83" t="str">
        <f>ESF!H2</f>
        <v>Trimestral</v>
      </c>
    </row>
    <row r="3" spans="1:5" s="90" customFormat="1" ht="18.95" customHeight="1" x14ac:dyDescent="0.25">
      <c r="A3" s="171" t="s">
        <v>653</v>
      </c>
      <c r="B3" s="171"/>
      <c r="C3" s="171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16184634.710000001</v>
      </c>
      <c r="D10" s="89">
        <v>14382201.640000001</v>
      </c>
    </row>
    <row r="11" spans="1:5" x14ac:dyDescent="0.2">
      <c r="A11" s="88">
        <v>1114</v>
      </c>
      <c r="B11" s="84" t="s">
        <v>250</v>
      </c>
      <c r="C11" s="89">
        <v>1096306.8500000001</v>
      </c>
      <c r="D11" s="89">
        <v>1051808.49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17280941.560000002</v>
      </c>
      <c r="D15" s="89">
        <f>SUM(D8:D14)</f>
        <v>15434010.130000001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29337511.93</v>
      </c>
    </row>
    <row r="21" spans="1:5" x14ac:dyDescent="0.2">
      <c r="A21" s="88">
        <v>1231</v>
      </c>
      <c r="B21" s="84" t="s">
        <v>285</v>
      </c>
      <c r="C21" s="89">
        <v>0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2602148.98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26735362.949999999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5447719.8100000005</v>
      </c>
    </row>
    <row r="29" spans="1:5" x14ac:dyDescent="0.2">
      <c r="A29" s="88">
        <v>1241</v>
      </c>
      <c r="B29" s="84" t="s">
        <v>293</v>
      </c>
      <c r="C29" s="89">
        <v>1783291.57</v>
      </c>
    </row>
    <row r="30" spans="1:5" x14ac:dyDescent="0.2">
      <c r="A30" s="88">
        <v>1242</v>
      </c>
      <c r="B30" s="84" t="s">
        <v>294</v>
      </c>
      <c r="C30" s="89">
        <v>32335.67</v>
      </c>
    </row>
    <row r="31" spans="1:5" x14ac:dyDescent="0.2">
      <c r="A31" s="88">
        <v>1243</v>
      </c>
      <c r="B31" s="84" t="s">
        <v>295</v>
      </c>
      <c r="C31" s="89">
        <v>37000</v>
      </c>
    </row>
    <row r="32" spans="1:5" x14ac:dyDescent="0.2">
      <c r="A32" s="88">
        <v>1244</v>
      </c>
      <c r="B32" s="84" t="s">
        <v>296</v>
      </c>
      <c r="C32" s="89">
        <v>1351302.04</v>
      </c>
    </row>
    <row r="33" spans="1:5" x14ac:dyDescent="0.2">
      <c r="A33" s="88">
        <v>1245</v>
      </c>
      <c r="B33" s="84" t="s">
        <v>297</v>
      </c>
      <c r="C33" s="89">
        <v>94451.72</v>
      </c>
    </row>
    <row r="34" spans="1:5" x14ac:dyDescent="0.2">
      <c r="A34" s="88">
        <v>1246</v>
      </c>
      <c r="B34" s="84" t="s">
        <v>298</v>
      </c>
      <c r="C34" s="89">
        <v>2149338.81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385966.54</v>
      </c>
    </row>
    <row r="38" spans="1:5" x14ac:dyDescent="0.2">
      <c r="A38" s="88">
        <v>1251</v>
      </c>
      <c r="B38" s="84" t="s">
        <v>303</v>
      </c>
      <c r="C38" s="89">
        <v>385966.54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250699.45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250699.45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216033.23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34666.22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2020-01-30T17:29:41Z</cp:lastPrinted>
  <dcterms:created xsi:type="dcterms:W3CDTF">2012-12-11T20:36:24Z</dcterms:created>
  <dcterms:modified xsi:type="dcterms:W3CDTF">2020-02-04T17:13:12Z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